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8460" activeTab="0"/>
  </bookViews>
  <sheets>
    <sheet name="sample budget" sheetId="1" r:id="rId1"/>
  </sheets>
  <definedNames>
    <definedName name="_xlnm.Print_Area" localSheetId="0">'sample budget'!$A$1:$G$54</definedName>
  </definedNames>
  <calcPr fullCalcOnLoad="1"/>
</workbook>
</file>

<file path=xl/sharedStrings.xml><?xml version="1.0" encoding="utf-8"?>
<sst xmlns="http://schemas.openxmlformats.org/spreadsheetml/2006/main" count="77" uniqueCount="72">
  <si>
    <t>Computational Details/Notes</t>
  </si>
  <si>
    <t>(notes)</t>
  </si>
  <si>
    <t>Year 1</t>
  </si>
  <si>
    <t>Year 2</t>
  </si>
  <si>
    <t xml:space="preserve"> Project Total</t>
  </si>
  <si>
    <t>2. Fringe Benefits</t>
  </si>
  <si>
    <t>5. Supplies &amp; Materials</t>
  </si>
  <si>
    <t>a. Requested from NEH</t>
  </si>
  <si>
    <t>Outright:</t>
  </si>
  <si>
    <t>Project Income:</t>
  </si>
  <si>
    <t>Applicant Institution:</t>
  </si>
  <si>
    <t>Project Director:</t>
  </si>
  <si>
    <t>TOTAL REQUESTED FROM NEH:</t>
  </si>
  <si>
    <t>Third-Party Contributions:</t>
  </si>
  <si>
    <t>(Direct and Indirect costs for entire project)</t>
  </si>
  <si>
    <t>Project Assistant</t>
  </si>
  <si>
    <t>26% of funded portion of salary</t>
  </si>
  <si>
    <t>3 days</t>
  </si>
  <si>
    <t>4. Travel Costs</t>
  </si>
  <si>
    <t>6. Services and Subcontracts</t>
  </si>
  <si>
    <t>$100 for preparatory program; 4@$25/session for 2 discussion program sessions</t>
  </si>
  <si>
    <t>Website development</t>
  </si>
  <si>
    <t>Materials/books for session and NEH discussion leaders (preparatory program)</t>
  </si>
  <si>
    <t>Materials/books for discussion program participants</t>
  </si>
  <si>
    <t xml:space="preserve">NEH Preparatory Program Session Leader travel </t>
  </si>
  <si>
    <t>Publicity materials</t>
  </si>
  <si>
    <t>NEH Preparatory Program Session Leader local travel (4)</t>
  </si>
  <si>
    <t>18 @ $150</t>
  </si>
  <si>
    <t>60 @ $80</t>
  </si>
  <si>
    <t>Honoraria for NEH Discussion Leaders</t>
  </si>
  <si>
    <t xml:space="preserve">10. Total Project Costs
</t>
  </si>
  <si>
    <t>11. Project Funding</t>
  </si>
  <si>
    <t>7. Other Costs (only if applicable)</t>
  </si>
  <si>
    <t>12. Total Project Funding</t>
  </si>
  <si>
    <t>Annual Salary: $26,000</t>
  </si>
  <si>
    <t>OMB No 3136-0134
 Expires 6/30/2021</t>
  </si>
  <si>
    <t>b. Voluntary Cost Sharing</t>
  </si>
  <si>
    <t>Pat Doe, PhD</t>
  </si>
  <si>
    <t>Honoraria for NEH Discussion Leaders Participating in Preparatory Program Sessions</t>
  </si>
  <si>
    <t>Period of Performance:</t>
  </si>
  <si>
    <t xml:space="preserve">•   Outright funds do not require the applicant to contribute or raise additional funding.                   
•   Federal Matching Funds require that the applicant raise an equal amount of money  from nonfederal third parties before the amount shown in the budget as  "Federal Matching Funds" must be listed again as "Third-Party Contributions."
•  Cost Sharing is the money contributed to the project by the applicant as well as nonfederal third parties, other federal agencies, as well as third party in-kind contributions, such as donated services and goods.  </t>
  </si>
  <si>
    <t>Project Director, Doe</t>
  </si>
  <si>
    <t>Annual Salary: $60,000</t>
  </si>
  <si>
    <t>$500/day  x 6 session leaders x 3 days</t>
  </si>
  <si>
    <t>$250/day x 12 discussion leaders x 3 days</t>
  </si>
  <si>
    <t>Applicant's Contributions (direct and related indirect):</t>
  </si>
  <si>
    <t>Other Federal Agencies:</t>
  </si>
  <si>
    <t>Total Cost Sharing:</t>
  </si>
  <si>
    <t>Matching Funds:</t>
  </si>
  <si>
    <t>8. Total Direct Costs Per Year</t>
  </si>
  <si>
    <t>9. Total Indirect Costs Per Year</t>
  </si>
  <si>
    <t xml:space="preserve">Project Director, Doe travel to Project Directors' Meeting </t>
  </si>
  <si>
    <t>Project Director, Pat Doe</t>
  </si>
  <si>
    <t>Dialogues on the Experience of War Sample Budget</t>
  </si>
  <si>
    <r>
      <rPr>
        <b/>
        <sz val="11"/>
        <rFont val="Calibri"/>
        <family val="2"/>
      </rPr>
      <t xml:space="preserve">1. Salaries &amp; Wages
Name and Title
</t>
    </r>
    <r>
      <rPr>
        <i/>
        <sz val="11"/>
        <rFont val="Calibri"/>
        <family val="2"/>
      </rPr>
      <t xml:space="preserve">(including stipends for faculty participants--for personnel </t>
    </r>
    <r>
      <rPr>
        <i/>
        <u val="single"/>
        <sz val="11"/>
        <rFont val="Calibri"/>
        <family val="2"/>
      </rPr>
      <t>employed at applicant institution</t>
    </r>
    <r>
      <rPr>
        <i/>
        <sz val="11"/>
        <rFont val="Calibri"/>
        <family val="2"/>
      </rPr>
      <t>)</t>
    </r>
  </si>
  <si>
    <r>
      <t>$250/session x 4 NEH Discussion Leaders</t>
    </r>
    <r>
      <rPr>
        <sz val="11"/>
        <color indexed="10"/>
        <rFont val="Calibri"/>
        <family val="2"/>
      </rPr>
      <t xml:space="preserve"> </t>
    </r>
    <r>
      <rPr>
        <sz val="11"/>
        <rFont val="Calibri"/>
        <family val="2"/>
      </rPr>
      <t>X 8 sessions</t>
    </r>
  </si>
  <si>
    <r>
      <t>Film/projection rental</t>
    </r>
    <r>
      <rPr>
        <sz val="11"/>
        <color indexed="10"/>
        <rFont val="Calibri"/>
        <family val="2"/>
      </rPr>
      <t xml:space="preserve"> </t>
    </r>
    <r>
      <rPr>
        <sz val="11"/>
        <rFont val="Calibri"/>
        <family val="2"/>
      </rPr>
      <t>and support services</t>
    </r>
  </si>
  <si>
    <r>
      <t>Indirect cost calculation:  
a: Other Sponsored Activities Rate: 23% of</t>
    </r>
    <r>
      <rPr>
        <sz val="11"/>
        <color indexed="10"/>
        <rFont val="Calibri"/>
        <family val="2"/>
      </rPr>
      <t xml:space="preserve"> </t>
    </r>
    <r>
      <rPr>
        <sz val="11"/>
        <rFont val="Calibri"/>
        <family val="2"/>
      </rPr>
      <t>modified total direct costs 
b. Federal Agency: NSF 
c. Date of Agreement: 12/3/2017</t>
    </r>
  </si>
  <si>
    <r>
      <t>NOTE:—</t>
    </r>
    <r>
      <rPr>
        <sz val="11"/>
        <rFont val="Calibri"/>
        <family val="2"/>
      </rPr>
      <t>The amount entered for "</t>
    </r>
    <r>
      <rPr>
        <b/>
        <sz val="11"/>
        <rFont val="Calibri"/>
        <family val="2"/>
      </rPr>
      <t xml:space="preserve">10. Total Project Costs" </t>
    </r>
    <r>
      <rPr>
        <sz val="11"/>
        <rFont val="Calibri"/>
        <family val="2"/>
      </rPr>
      <t>must be equal to that shown for "</t>
    </r>
    <r>
      <rPr>
        <b/>
        <sz val="11"/>
        <rFont val="Calibri"/>
        <family val="2"/>
      </rPr>
      <t>12. Total Project Funding</t>
    </r>
    <r>
      <rPr>
        <sz val="11"/>
        <rFont val="Calibri"/>
        <family val="2"/>
      </rPr>
      <t>.</t>
    </r>
    <r>
      <rPr>
        <b/>
        <sz val="11"/>
        <rFont val="Calibri"/>
        <family val="2"/>
      </rPr>
      <t>"</t>
    </r>
  </si>
  <si>
    <r>
      <rPr>
        <b/>
        <sz val="11"/>
        <rFont val="Calibri"/>
        <family val="2"/>
      </rPr>
      <t xml:space="preserve">NOTE—"11. Project Funding":  </t>
    </r>
    <r>
      <rPr>
        <sz val="11"/>
        <rFont val="Calibri"/>
        <family val="2"/>
      </rPr>
      <t xml:space="preserve">Dialogues on the Experience of War </t>
    </r>
    <r>
      <rPr>
        <u val="single"/>
        <sz val="11"/>
        <rFont val="Calibri"/>
        <family val="2"/>
      </rPr>
      <t>do not require</t>
    </r>
    <r>
      <rPr>
        <sz val="11"/>
        <rFont val="Calibri"/>
        <family val="2"/>
      </rPr>
      <t xml:space="preserve"> matching or cost sharing.
</t>
    </r>
  </si>
  <si>
    <t>(Denver, CO ) to (Washington, D.C.) airfare: $600; hotel @$251/night x 2 nights $502; 2 days per diem $76/day $152</t>
  </si>
  <si>
    <t>(Chicago, IL) to (Denver, CO )$400/airfare; 2 nights hotel @$181/nights $362; 2 days per diem $76/day x 4 session leaders</t>
  </si>
  <si>
    <t>private vehicle</t>
  </si>
  <si>
    <t>Project Coordinator, Jonathon Lee</t>
  </si>
  <si>
    <t>Consultant Fee for Leaders of Preparatory Program Sessions</t>
  </si>
  <si>
    <t>Mileage x 4 session leaders (GSA rate of $0.58 per mile x 50)</t>
  </si>
  <si>
    <t>Parking x 4 session leaders for two days, ($10 per day)</t>
  </si>
  <si>
    <t>5/1/20 - 4/30/22</t>
  </si>
  <si>
    <t>05/01/2020-4/30/2021</t>
  </si>
  <si>
    <t>05/01/2021-4/30/2022</t>
  </si>
  <si>
    <t>Your Town Historical Society</t>
  </si>
  <si>
    <r>
      <t xml:space="preserve">3. Consultant Fees, including Honoraria for NEH Discussion Leaders </t>
    </r>
    <r>
      <rPr>
        <i/>
        <sz val="11"/>
        <rFont val="Calibri"/>
        <family val="2"/>
      </rPr>
      <t xml:space="preserve">(for personnel </t>
    </r>
    <r>
      <rPr>
        <i/>
        <u val="single"/>
        <sz val="11"/>
        <rFont val="Calibri"/>
        <family val="2"/>
      </rPr>
      <t>not employed  at the applicant institution</t>
    </r>
    <r>
      <rPr>
        <i/>
        <sz val="11"/>
        <rFont val="Calibri"/>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</si>
</sst>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60">
    <font>
      <sz val="11"/>
      <color theme="1"/>
      <name val="Calibri"/>
      <family val="2"/>
    </font>
    <font>
      <sz val="11"/>
      <color indexed="8"/>
      <name val="Calibri"/>
      <family val="2"/>
    </font>
    <font>
      <sz val="11"/>
      <name val="Calibri"/>
      <family val="2"/>
    </font>
    <font>
      <b/>
      <sz val="11"/>
      <name val="Calibri"/>
      <family val="2"/>
    </font>
    <font>
      <i/>
      <sz val="11"/>
      <name val="Calibri"/>
      <family val="2"/>
    </font>
    <font>
      <i/>
      <u val="single"/>
      <sz val="11"/>
      <name val="Calibri"/>
      <family val="2"/>
    </font>
    <font>
      <sz val="11"/>
      <color indexed="10"/>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b/>
      <sz val="8"/>
      <name val="Calibri"/>
      <family val="2"/>
    </font>
    <font>
      <b/>
      <sz val="10"/>
      <name val="Calibri"/>
      <family val="2"/>
    </font>
    <font>
      <sz val="8"/>
      <name val="Calibri"/>
      <family val="2"/>
    </font>
    <font>
      <b/>
      <sz val="12"/>
      <name val="Calibri"/>
      <family val="2"/>
    </font>
    <font>
      <sz val="14"/>
      <name val="Calibri"/>
      <family val="2"/>
    </font>
    <font>
      <b/>
      <sz val="11"/>
      <color indexed="10"/>
      <name val="Calibri"/>
      <family val="2"/>
    </font>
    <font>
      <strike/>
      <sz val="8"/>
      <color indexed="10"/>
      <name val="Calibri"/>
      <family val="2"/>
    </font>
    <font>
      <sz val="8"/>
      <color indexed="10"/>
      <name val="Calibri"/>
      <family val="2"/>
    </font>
    <font>
      <sz val="10"/>
      <color indexed="8"/>
      <name val="Calibri"/>
      <family val="2"/>
    </font>
    <font>
      <sz val="9"/>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1"/>
      <color rgb="FFFF0000"/>
      <name val="Calibri"/>
      <family val="2"/>
    </font>
    <font>
      <strike/>
      <sz val="8"/>
      <color rgb="FFFF0000"/>
      <name val="Calibri"/>
      <family val="2"/>
    </font>
    <font>
      <sz val="8"/>
      <color rgb="FFFF0000"/>
      <name val="Calibri"/>
      <family val="2"/>
    </font>
    <font>
      <sz val="10"/>
      <color rgb="FF000000"/>
      <name val="Calibri"/>
      <family val="2"/>
    </font>
    <font>
      <sz val="18"/>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17">
    <xf numFmtId="0" fontId="0" fillId="0" borderId="0" xfId="0" applyFont="1" applyAlignment="1">
      <alignment/>
    </xf>
    <xf numFmtId="164" fontId="2" fillId="0" borderId="10" xfId="0" applyNumberFormat="1" applyFont="1" applyBorder="1" applyAlignment="1" applyProtection="1">
      <alignment wrapText="1"/>
      <protection/>
    </xf>
    <xf numFmtId="0" fontId="3" fillId="0" borderId="10" xfId="0" applyFont="1" applyBorder="1" applyAlignment="1" applyProtection="1">
      <alignment wrapText="1"/>
      <protection locked="0"/>
    </xf>
    <xf numFmtId="0" fontId="3" fillId="33" borderId="10" xfId="0" applyFont="1" applyFill="1" applyBorder="1" applyAlignment="1" applyProtection="1">
      <alignment wrapText="1"/>
      <protection locked="0"/>
    </xf>
    <xf numFmtId="0" fontId="25" fillId="33" borderId="10" xfId="0" applyFont="1" applyFill="1" applyBorder="1" applyAlignment="1" applyProtection="1">
      <alignment/>
      <protection locked="0"/>
    </xf>
    <xf numFmtId="164" fontId="26" fillId="33" borderId="10" xfId="0" applyNumberFormat="1" applyFont="1" applyFill="1" applyBorder="1" applyAlignment="1" applyProtection="1">
      <alignment/>
      <protection locked="0"/>
    </xf>
    <xf numFmtId="0" fontId="2" fillId="0" borderId="10" xfId="0" applyFont="1" applyBorder="1" applyAlignment="1" applyProtection="1">
      <alignment wrapText="1"/>
      <protection locked="0"/>
    </xf>
    <xf numFmtId="9" fontId="27" fillId="0" borderId="10" xfId="0" applyNumberFormat="1" applyFont="1" applyBorder="1" applyAlignment="1" applyProtection="1">
      <alignment wrapText="1"/>
      <protection locked="0"/>
    </xf>
    <xf numFmtId="164" fontId="2" fillId="0" borderId="10" xfId="0" applyNumberFormat="1" applyFont="1" applyBorder="1" applyAlignment="1" applyProtection="1">
      <alignment wrapText="1"/>
      <protection locked="0"/>
    </xf>
    <xf numFmtId="6" fontId="2" fillId="0" borderId="10" xfId="0" applyNumberFormat="1" applyFont="1" applyBorder="1" applyAlignment="1" applyProtection="1">
      <alignment wrapText="1"/>
      <protection locked="0"/>
    </xf>
    <xf numFmtId="0" fontId="25" fillId="33" borderId="10" xfId="0" applyFont="1" applyFill="1" applyBorder="1" applyAlignment="1" applyProtection="1">
      <alignment wrapText="1"/>
      <protection locked="0"/>
    </xf>
    <xf numFmtId="164" fontId="3" fillId="33" borderId="10" xfId="0" applyNumberFormat="1" applyFont="1" applyFill="1" applyBorder="1" applyAlignment="1" applyProtection="1">
      <alignment wrapText="1"/>
      <protection locked="0"/>
    </xf>
    <xf numFmtId="9" fontId="2" fillId="0" borderId="10" xfId="0" applyNumberFormat="1" applyFont="1" applyBorder="1" applyAlignment="1" applyProtection="1">
      <alignment wrapText="1"/>
      <protection locked="0"/>
    </xf>
    <xf numFmtId="0" fontId="27" fillId="0" borderId="10" xfId="0" applyFont="1" applyBorder="1" applyAlignment="1" applyProtection="1">
      <alignment wrapText="1"/>
      <protection locked="0"/>
    </xf>
    <xf numFmtId="0" fontId="3" fillId="0" borderId="10" xfId="0" applyFont="1" applyBorder="1" applyAlignment="1" applyProtection="1">
      <alignment/>
      <protection locked="0"/>
    </xf>
    <xf numFmtId="0" fontId="26" fillId="0" borderId="10" xfId="0" applyFont="1" applyBorder="1" applyAlignment="1" applyProtection="1">
      <alignment/>
      <protection locked="0"/>
    </xf>
    <xf numFmtId="164" fontId="3" fillId="0" borderId="10" xfId="0" applyNumberFormat="1" applyFont="1" applyBorder="1" applyAlignment="1" applyProtection="1">
      <alignment/>
      <protection locked="0"/>
    </xf>
    <xf numFmtId="0" fontId="25" fillId="0" borderId="10" xfId="0" applyFont="1" applyBorder="1" applyAlignment="1" applyProtection="1">
      <alignment/>
      <protection locked="0"/>
    </xf>
    <xf numFmtId="164" fontId="26" fillId="0" borderId="10" xfId="0" applyNumberFormat="1" applyFont="1" applyBorder="1" applyAlignment="1" applyProtection="1">
      <alignment/>
      <protection locked="0"/>
    </xf>
    <xf numFmtId="0" fontId="26" fillId="0" borderId="10" xfId="0" applyFont="1" applyBorder="1" applyAlignment="1" applyProtection="1">
      <alignment wrapText="1"/>
      <protection locked="0"/>
    </xf>
    <xf numFmtId="164" fontId="2" fillId="0" borderId="10" xfId="0" applyNumberFormat="1" applyFont="1" applyBorder="1" applyAlignment="1" applyProtection="1">
      <alignment/>
      <protection locked="0"/>
    </xf>
    <xf numFmtId="164" fontId="3" fillId="0" borderId="10" xfId="0" applyNumberFormat="1" applyFont="1" applyBorder="1" applyAlignment="1" applyProtection="1">
      <alignment/>
      <protection/>
    </xf>
    <xf numFmtId="0" fontId="28" fillId="0" borderId="10" xfId="0" applyFont="1" applyBorder="1" applyAlignment="1" applyProtection="1">
      <alignment/>
      <protection locked="0"/>
    </xf>
    <xf numFmtId="0" fontId="29" fillId="0" borderId="10" xfId="0" applyFont="1" applyBorder="1" applyAlignment="1" applyProtection="1">
      <alignment wrapText="1"/>
      <protection locked="0"/>
    </xf>
    <xf numFmtId="0" fontId="4" fillId="0" borderId="10" xfId="0" applyFont="1" applyBorder="1" applyAlignment="1">
      <alignment horizontal="left"/>
    </xf>
    <xf numFmtId="164" fontId="3" fillId="33" borderId="10" xfId="0" applyNumberFormat="1" applyFont="1" applyFill="1" applyBorder="1" applyAlignment="1" applyProtection="1">
      <alignment/>
      <protection locked="0"/>
    </xf>
    <xf numFmtId="164" fontId="3" fillId="33" borderId="10" xfId="0" applyNumberFormat="1" applyFont="1" applyFill="1" applyBorder="1" applyAlignment="1" applyProtection="1">
      <alignment wrapText="1"/>
      <protection/>
    </xf>
    <xf numFmtId="164" fontId="3" fillId="0" borderId="10" xfId="0" applyNumberFormat="1" applyFont="1" applyBorder="1" applyAlignment="1" applyProtection="1">
      <alignment vertical="top"/>
      <protection/>
    </xf>
    <xf numFmtId="0" fontId="0" fillId="0" borderId="0" xfId="0" applyBorder="1" applyAlignment="1">
      <alignment/>
    </xf>
    <xf numFmtId="0" fontId="53" fillId="0" borderId="0" xfId="0" applyFont="1" applyBorder="1" applyAlignment="1">
      <alignment wrapText="1"/>
    </xf>
    <xf numFmtId="0" fontId="54" fillId="0" borderId="0" xfId="0" applyFont="1" applyBorder="1" applyAlignment="1">
      <alignment wrapText="1"/>
    </xf>
    <xf numFmtId="0" fontId="0" fillId="0" borderId="0" xfId="0" applyBorder="1" applyAlignment="1">
      <alignment wrapText="1"/>
    </xf>
    <xf numFmtId="0" fontId="27" fillId="0" borderId="10" xfId="0" applyFont="1" applyFill="1" applyBorder="1" applyAlignment="1" applyProtection="1">
      <alignment wrapText="1"/>
      <protection locked="0"/>
    </xf>
    <xf numFmtId="164" fontId="2" fillId="0" borderId="10" xfId="0" applyNumberFormat="1" applyFont="1" applyFill="1" applyBorder="1" applyAlignment="1" applyProtection="1">
      <alignment wrapText="1"/>
      <protection locked="0"/>
    </xf>
    <xf numFmtId="164" fontId="2" fillId="0" borderId="10" xfId="0" applyNumberFormat="1" applyFont="1" applyFill="1" applyBorder="1" applyAlignment="1" applyProtection="1">
      <alignment wrapText="1"/>
      <protection/>
    </xf>
    <xf numFmtId="0" fontId="2" fillId="0" borderId="10" xfId="0" applyFont="1" applyFill="1" applyBorder="1" applyAlignment="1" applyProtection="1">
      <alignment wrapText="1"/>
      <protection locked="0"/>
    </xf>
    <xf numFmtId="0" fontId="55" fillId="0" borderId="10" xfId="0" applyFont="1" applyFill="1" applyBorder="1" applyAlignment="1" applyProtection="1">
      <alignment wrapText="1"/>
      <protection locked="0"/>
    </xf>
    <xf numFmtId="0" fontId="52" fillId="0" borderId="0" xfId="0" applyFont="1" applyBorder="1" applyAlignment="1" applyProtection="1">
      <alignment horizontal="right"/>
      <protection locked="0"/>
    </xf>
    <xf numFmtId="0" fontId="52" fillId="33" borderId="10" xfId="0" applyFont="1" applyFill="1" applyBorder="1" applyAlignment="1">
      <alignment wrapText="1"/>
    </xf>
    <xf numFmtId="0" fontId="27" fillId="33" borderId="10" xfId="0" applyFont="1" applyFill="1" applyBorder="1" applyAlignment="1" applyProtection="1">
      <alignment wrapText="1"/>
      <protection locked="0"/>
    </xf>
    <xf numFmtId="164" fontId="2" fillId="33" borderId="10" xfId="0" applyNumberFormat="1" applyFont="1" applyFill="1" applyBorder="1" applyAlignment="1" applyProtection="1">
      <alignment wrapText="1"/>
      <protection locked="0"/>
    </xf>
    <xf numFmtId="164" fontId="2" fillId="33" borderId="10" xfId="0" applyNumberFormat="1" applyFont="1" applyFill="1" applyBorder="1" applyAlignment="1" applyProtection="1">
      <alignment wrapText="1"/>
      <protection/>
    </xf>
    <xf numFmtId="0" fontId="3" fillId="0" borderId="10" xfId="0" applyFont="1" applyFill="1" applyBorder="1" applyAlignment="1" applyProtection="1">
      <alignment wrapText="1"/>
      <protection locked="0"/>
    </xf>
    <xf numFmtId="0" fontId="25" fillId="0" borderId="10" xfId="0" applyFont="1" applyFill="1" applyBorder="1" applyAlignment="1" applyProtection="1">
      <alignment wrapText="1"/>
      <protection locked="0"/>
    </xf>
    <xf numFmtId="164" fontId="3" fillId="0" borderId="10" xfId="0" applyNumberFormat="1" applyFont="1" applyFill="1" applyBorder="1" applyAlignment="1" applyProtection="1">
      <alignment wrapText="1"/>
      <protection locked="0"/>
    </xf>
    <xf numFmtId="164" fontId="3" fillId="0" borderId="10" xfId="0" applyNumberFormat="1" applyFont="1" applyFill="1" applyBorder="1" applyAlignment="1" applyProtection="1">
      <alignment wrapText="1"/>
      <protection/>
    </xf>
    <xf numFmtId="9" fontId="27" fillId="0" borderId="10" xfId="0" applyNumberFormat="1" applyFont="1" applyFill="1" applyBorder="1" applyAlignment="1" applyProtection="1">
      <alignment wrapText="1"/>
      <protection locked="0"/>
    </xf>
    <xf numFmtId="164" fontId="52" fillId="0" borderId="10" xfId="0" applyNumberFormat="1" applyFont="1" applyFill="1" applyBorder="1" applyAlignment="1" applyProtection="1">
      <alignment wrapText="1"/>
      <protection locked="0"/>
    </xf>
    <xf numFmtId="0" fontId="2" fillId="0" borderId="10" xfId="0" applyFont="1" applyFill="1" applyBorder="1" applyAlignment="1" applyProtection="1">
      <alignment/>
      <protection locked="0"/>
    </xf>
    <xf numFmtId="0" fontId="27" fillId="0" borderId="10" xfId="0" applyFont="1" applyFill="1" applyBorder="1" applyAlignment="1" applyProtection="1">
      <alignment/>
      <protection locked="0"/>
    </xf>
    <xf numFmtId="164" fontId="0" fillId="0" borderId="10" xfId="0" applyNumberFormat="1" applyFont="1" applyFill="1" applyBorder="1" applyAlignment="1" applyProtection="1">
      <alignment/>
      <protection locked="0"/>
    </xf>
    <xf numFmtId="164" fontId="2" fillId="0" borderId="10" xfId="0" applyNumberFormat="1" applyFont="1" applyFill="1" applyBorder="1" applyAlignment="1" applyProtection="1">
      <alignment/>
      <protection/>
    </xf>
    <xf numFmtId="0" fontId="2" fillId="0" borderId="0" xfId="0" applyFont="1" applyAlignment="1" applyProtection="1">
      <alignment horizontal="left" vertical="top" wrapText="1"/>
      <protection locked="0"/>
    </xf>
    <xf numFmtId="0" fontId="56" fillId="0" borderId="10" xfId="0" applyFont="1" applyBorder="1" applyAlignment="1" applyProtection="1">
      <alignment wrapText="1"/>
      <protection locked="0"/>
    </xf>
    <xf numFmtId="164" fontId="53" fillId="0" borderId="10" xfId="0" applyNumberFormat="1" applyFont="1" applyBorder="1" applyAlignment="1" applyProtection="1">
      <alignment wrapText="1"/>
      <protection locked="0"/>
    </xf>
    <xf numFmtId="0" fontId="3" fillId="0" borderId="11" xfId="0" applyFont="1" applyBorder="1" applyAlignment="1" applyProtection="1">
      <alignment/>
      <protection locked="0"/>
    </xf>
    <xf numFmtId="0" fontId="2" fillId="0" borderId="0" xfId="0" applyFont="1" applyBorder="1" applyAlignment="1" applyProtection="1">
      <alignment horizontal="left" wrapText="1"/>
      <protection locked="0"/>
    </xf>
    <xf numFmtId="0" fontId="0" fillId="0" borderId="0" xfId="0" applyFont="1" applyBorder="1" applyAlignment="1" applyProtection="1">
      <alignment/>
      <protection locked="0"/>
    </xf>
    <xf numFmtId="0" fontId="3" fillId="0" borderId="12" xfId="0" applyFont="1" applyBorder="1" applyAlignment="1" applyProtection="1">
      <alignment/>
      <protection locked="0"/>
    </xf>
    <xf numFmtId="0" fontId="3" fillId="0" borderId="13" xfId="0" applyFont="1" applyBorder="1" applyAlignment="1" applyProtection="1">
      <alignment/>
      <protection locked="0"/>
    </xf>
    <xf numFmtId="0" fontId="2" fillId="0" borderId="14" xfId="0" applyFont="1" applyBorder="1" applyAlignment="1" applyProtection="1">
      <alignment/>
      <protection locked="0"/>
    </xf>
    <xf numFmtId="0" fontId="0" fillId="0" borderId="15" xfId="0" applyFont="1" applyBorder="1" applyAlignment="1" applyProtection="1">
      <alignment/>
      <protection locked="0"/>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164" fontId="2" fillId="0" borderId="10" xfId="0" applyNumberFormat="1" applyFont="1" applyBorder="1" applyAlignment="1" applyProtection="1">
      <alignment/>
      <protection/>
    </xf>
    <xf numFmtId="0" fontId="28" fillId="0" borderId="11" xfId="0" applyFont="1" applyBorder="1" applyAlignment="1" applyProtection="1">
      <alignment vertical="top" wrapText="1"/>
      <protection locked="0"/>
    </xf>
    <xf numFmtId="164" fontId="3" fillId="0" borderId="11" xfId="0" applyNumberFormat="1" applyFont="1" applyBorder="1" applyAlignment="1" applyProtection="1">
      <alignment vertical="top"/>
      <protection/>
    </xf>
    <xf numFmtId="0" fontId="2" fillId="34" borderId="17" xfId="0" applyFont="1" applyFill="1" applyBorder="1" applyAlignment="1" applyProtection="1">
      <alignment/>
      <protection locked="0"/>
    </xf>
    <xf numFmtId="0" fontId="2" fillId="34" borderId="18" xfId="0" applyFont="1" applyFill="1" applyBorder="1" applyAlignment="1" applyProtection="1">
      <alignment wrapText="1"/>
      <protection locked="0"/>
    </xf>
    <xf numFmtId="164" fontId="2" fillId="34" borderId="19" xfId="0" applyNumberFormat="1" applyFont="1" applyFill="1" applyBorder="1" applyAlignment="1" applyProtection="1">
      <alignment/>
      <protection locked="0"/>
    </xf>
    <xf numFmtId="0" fontId="0" fillId="0" borderId="10" xfId="0" applyFont="1" applyBorder="1" applyAlignment="1">
      <alignment/>
    </xf>
    <xf numFmtId="0" fontId="46" fillId="0" borderId="10" xfId="53" applyFont="1" applyBorder="1" applyAlignment="1">
      <alignment wrapText="1"/>
    </xf>
    <xf numFmtId="0" fontId="2" fillId="33" borderId="20" xfId="0" applyFont="1" applyFill="1" applyBorder="1" applyAlignment="1">
      <alignment horizontal="left" vertical="top" wrapText="1"/>
    </xf>
    <xf numFmtId="0" fontId="57" fillId="33" borderId="20" xfId="0" applyFont="1" applyFill="1" applyBorder="1" applyAlignment="1">
      <alignment horizontal="left" vertical="top"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xf>
    <xf numFmtId="6" fontId="0" fillId="0" borderId="10" xfId="0" applyNumberFormat="1" applyFont="1" applyFill="1" applyBorder="1" applyAlignment="1">
      <alignment wrapText="1"/>
    </xf>
    <xf numFmtId="0" fontId="0" fillId="0" borderId="0" xfId="0" applyFont="1" applyBorder="1" applyAlignment="1">
      <alignment/>
    </xf>
    <xf numFmtId="0" fontId="0" fillId="0" borderId="0" xfId="0" applyFont="1" applyBorder="1" applyAlignment="1">
      <alignment horizontal="center"/>
    </xf>
    <xf numFmtId="0" fontId="0" fillId="0" borderId="21" xfId="0" applyFont="1" applyBorder="1" applyAlignment="1">
      <alignment/>
    </xf>
    <xf numFmtId="0" fontId="0" fillId="0" borderId="0" xfId="0" applyFont="1" applyBorder="1" applyAlignment="1">
      <alignment wrapText="1"/>
    </xf>
    <xf numFmtId="0" fontId="0" fillId="0" borderId="22" xfId="0" applyFont="1" applyBorder="1" applyAlignment="1">
      <alignment/>
    </xf>
    <xf numFmtId="0" fontId="0" fillId="0" borderId="0" xfId="0" applyFont="1" applyBorder="1" applyAlignment="1" applyProtection="1">
      <alignment horizontal="right"/>
      <protection locked="0"/>
    </xf>
    <xf numFmtId="164" fontId="0" fillId="0" borderId="0" xfId="0" applyNumberFormat="1" applyFont="1" applyBorder="1" applyAlignment="1" applyProtection="1">
      <alignment/>
      <protection/>
    </xf>
    <xf numFmtId="0" fontId="0" fillId="0" borderId="0" xfId="0" applyFont="1" applyBorder="1" applyAlignment="1" applyProtection="1" quotePrefix="1">
      <alignment/>
      <protection locked="0"/>
    </xf>
    <xf numFmtId="0" fontId="0" fillId="0" borderId="13" xfId="0" applyFont="1" applyBorder="1" applyAlignment="1">
      <alignment/>
    </xf>
    <xf numFmtId="0" fontId="2" fillId="0" borderId="13" xfId="0" applyFont="1" applyBorder="1" applyAlignment="1" applyProtection="1">
      <alignment/>
      <protection locked="0"/>
    </xf>
    <xf numFmtId="0" fontId="4" fillId="0" borderId="10" xfId="0" applyFont="1" applyFill="1" applyBorder="1" applyAlignment="1">
      <alignment horizontal="left"/>
    </xf>
    <xf numFmtId="164" fontId="27" fillId="0" borderId="10" xfId="0" applyNumberFormat="1" applyFont="1" applyFill="1" applyBorder="1" applyAlignment="1" applyProtection="1">
      <alignment wrapText="1"/>
      <protection locked="0"/>
    </xf>
    <xf numFmtId="0" fontId="25" fillId="0" borderId="10" xfId="0" applyFont="1" applyFill="1" applyBorder="1" applyAlignment="1" applyProtection="1">
      <alignment/>
      <protection locked="0"/>
    </xf>
    <xf numFmtId="0" fontId="0" fillId="0" borderId="10" xfId="0" applyFont="1" applyBorder="1" applyAlignment="1">
      <alignment horizontal="center"/>
    </xf>
    <xf numFmtId="164" fontId="0" fillId="0" borderId="17" xfId="0" applyNumberFormat="1" applyFont="1" applyFill="1" applyBorder="1" applyAlignment="1" applyProtection="1">
      <alignment horizontal="right"/>
      <protection locked="0"/>
    </xf>
    <xf numFmtId="164" fontId="0" fillId="0" borderId="18" xfId="0" applyNumberFormat="1" applyFont="1" applyFill="1" applyBorder="1" applyAlignment="1" applyProtection="1">
      <alignment horizontal="right"/>
      <protection locked="0"/>
    </xf>
    <xf numFmtId="164" fontId="0" fillId="0" borderId="19" xfId="0" applyNumberFormat="1" applyFont="1" applyFill="1" applyBorder="1" applyAlignment="1" applyProtection="1">
      <alignment horizontal="right"/>
      <protection locked="0"/>
    </xf>
    <xf numFmtId="0" fontId="2" fillId="0" borderId="0" xfId="0" applyFont="1" applyAlignment="1" applyProtection="1">
      <alignment horizontal="left" vertical="top" wrapText="1"/>
      <protection locked="0"/>
    </xf>
    <xf numFmtId="0" fontId="58" fillId="0" borderId="10" xfId="0" applyFont="1" applyBorder="1" applyAlignment="1">
      <alignment horizontal="center" vertical="center" wrapText="1"/>
    </xf>
    <xf numFmtId="164" fontId="52" fillId="0" borderId="10" xfId="0" applyNumberFormat="1" applyFont="1" applyBorder="1" applyAlignment="1" applyProtection="1">
      <alignment horizontal="right"/>
      <protection locked="0"/>
    </xf>
    <xf numFmtId="0" fontId="0" fillId="0" borderId="17"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27" fillId="34" borderId="18" xfId="0" applyFont="1" applyFill="1" applyBorder="1" applyAlignment="1" applyProtection="1">
      <alignment horizontal="center"/>
      <protection locked="0"/>
    </xf>
    <xf numFmtId="164" fontId="0" fillId="0" borderId="10" xfId="0" applyNumberFormat="1" applyFont="1" applyBorder="1" applyAlignment="1" applyProtection="1">
      <alignment horizontal="right"/>
      <protection locked="0"/>
    </xf>
    <xf numFmtId="164" fontId="0" fillId="0" borderId="17" xfId="0" applyNumberFormat="1" applyFont="1" applyBorder="1" applyAlignment="1" applyProtection="1">
      <alignment horizontal="right" wrapText="1"/>
      <protection locked="0"/>
    </xf>
    <xf numFmtId="164" fontId="0" fillId="0" borderId="18" xfId="0" applyNumberFormat="1" applyFont="1" applyBorder="1" applyAlignment="1" applyProtection="1">
      <alignment horizontal="right" wrapText="1"/>
      <protection locked="0"/>
    </xf>
    <xf numFmtId="164" fontId="0" fillId="0" borderId="19" xfId="0" applyNumberFormat="1" applyFont="1" applyBorder="1" applyAlignment="1" applyProtection="1">
      <alignment horizontal="right" wrapText="1"/>
      <protection locked="0"/>
    </xf>
    <xf numFmtId="0" fontId="0" fillId="0" borderId="0" xfId="0" applyFont="1" applyAlignment="1">
      <alignment horizontal="left" vertical="top" wrapText="1"/>
    </xf>
    <xf numFmtId="164" fontId="0" fillId="0" borderId="17" xfId="0" applyNumberFormat="1" applyFont="1" applyBorder="1" applyAlignment="1" applyProtection="1">
      <alignment horizontal="right"/>
      <protection locked="0"/>
    </xf>
    <xf numFmtId="164" fontId="0" fillId="0" borderId="18" xfId="0" applyNumberFormat="1" applyFont="1" applyBorder="1" applyAlignment="1" applyProtection="1">
      <alignment horizontal="right"/>
      <protection locked="0"/>
    </xf>
    <xf numFmtId="164" fontId="0" fillId="0" borderId="19" xfId="0" applyNumberFormat="1" applyFont="1" applyBorder="1" applyAlignment="1" applyProtection="1">
      <alignment horizontal="right"/>
      <protection locked="0"/>
    </xf>
    <xf numFmtId="0" fontId="3" fillId="0" borderId="23" xfId="0" applyFont="1" applyBorder="1" applyAlignment="1" applyProtection="1">
      <alignment horizontal="left" wrapText="1"/>
      <protection locked="0"/>
    </xf>
    <xf numFmtId="0" fontId="59" fillId="0" borderId="10" xfId="0" applyFont="1" applyFill="1" applyBorder="1" applyAlignment="1">
      <alignment horizontal="right" wrapText="1"/>
    </xf>
    <xf numFmtId="0" fontId="59" fillId="0" borderId="10" xfId="0" applyFont="1" applyFill="1" applyBorder="1" applyAlignment="1">
      <alignment horizontal="right"/>
    </xf>
    <xf numFmtId="0" fontId="0" fillId="0" borderId="10" xfId="0" applyFont="1" applyBorder="1" applyAlignment="1">
      <alignment horizontal="right"/>
    </xf>
    <xf numFmtId="0" fontId="2" fillId="0" borderId="12"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1123950</xdr:colOff>
      <xdr:row>2</xdr:row>
      <xdr:rowOff>666750</xdr:rowOff>
    </xdr:to>
    <xdr:pic>
      <xdr:nvPicPr>
        <xdr:cNvPr id="1" name="Picture 1"/>
        <xdr:cNvPicPr preferRelativeResize="1">
          <a:picLocks noChangeAspect="1"/>
        </xdr:cNvPicPr>
      </xdr:nvPicPr>
      <xdr:blipFill>
        <a:blip r:embed="rId1"/>
        <a:stretch>
          <a:fillRect/>
        </a:stretch>
      </xdr:blipFill>
      <xdr:spPr>
        <a:xfrm>
          <a:off x="38100" y="47625"/>
          <a:ext cx="34766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tabSelected="1" zoomScaleSheetLayoutView="100" zoomScalePageLayoutView="0" workbookViewId="0" topLeftCell="A37">
      <selection activeCell="A52" sqref="A52:G52"/>
    </sheetView>
  </sheetViews>
  <sheetFormatPr defaultColWidth="9.140625" defaultRowHeight="15"/>
  <cols>
    <col min="1" max="1" width="35.8515625" style="28" customWidth="1"/>
    <col min="2" max="2" width="33.00390625" style="31" customWidth="1"/>
    <col min="3" max="3" width="6.7109375" style="28" customWidth="1"/>
    <col min="4" max="4" width="10.57421875" style="28" customWidth="1"/>
    <col min="5" max="5" width="6.7109375" style="28" customWidth="1"/>
    <col min="6" max="6" width="11.7109375" style="28" customWidth="1"/>
    <col min="7" max="7" width="22.421875" style="28" bestFit="1" customWidth="1"/>
    <col min="8" max="8" width="40.28125" style="29" customWidth="1"/>
    <col min="9" max="16384" width="9.140625" style="28" customWidth="1"/>
  </cols>
  <sheetData>
    <row r="1" spans="1:7" ht="12.75" customHeight="1">
      <c r="A1" s="91"/>
      <c r="B1" s="91"/>
      <c r="C1" s="91"/>
      <c r="D1" s="96" t="s">
        <v>53</v>
      </c>
      <c r="E1" s="96"/>
      <c r="F1" s="96"/>
      <c r="G1" s="111" t="s">
        <v>35</v>
      </c>
    </row>
    <row r="2" spans="1:7" ht="12" customHeight="1">
      <c r="A2" s="91"/>
      <c r="B2" s="91"/>
      <c r="C2" s="91"/>
      <c r="D2" s="96"/>
      <c r="E2" s="96"/>
      <c r="F2" s="96"/>
      <c r="G2" s="112"/>
    </row>
    <row r="3" spans="1:8" ht="69.75" customHeight="1">
      <c r="A3" s="91"/>
      <c r="B3" s="91"/>
      <c r="C3" s="91"/>
      <c r="D3" s="96"/>
      <c r="E3" s="96"/>
      <c r="F3" s="96"/>
      <c r="G3" s="70"/>
      <c r="H3" s="30"/>
    </row>
    <row r="4" spans="1:7" ht="15">
      <c r="A4" s="91"/>
      <c r="B4" s="91"/>
      <c r="C4" s="91"/>
      <c r="D4" s="113" t="s">
        <v>10</v>
      </c>
      <c r="E4" s="113"/>
      <c r="F4" s="113"/>
      <c r="G4" s="24" t="s">
        <v>70</v>
      </c>
    </row>
    <row r="5" spans="1:7" ht="15">
      <c r="A5" s="91"/>
      <c r="B5" s="91"/>
      <c r="C5" s="91"/>
      <c r="D5" s="113" t="s">
        <v>11</v>
      </c>
      <c r="E5" s="113"/>
      <c r="F5" s="113"/>
      <c r="G5" s="24" t="s">
        <v>37</v>
      </c>
    </row>
    <row r="6" spans="1:7" ht="15">
      <c r="A6" s="70"/>
      <c r="B6" s="71"/>
      <c r="C6" s="70"/>
      <c r="D6" s="113" t="s">
        <v>39</v>
      </c>
      <c r="E6" s="113"/>
      <c r="F6" s="113"/>
      <c r="G6" s="88" t="s">
        <v>67</v>
      </c>
    </row>
    <row r="7" spans="1:7" ht="15">
      <c r="A7" s="14"/>
      <c r="B7" s="2" t="s">
        <v>0</v>
      </c>
      <c r="C7" s="15" t="s">
        <v>1</v>
      </c>
      <c r="D7" s="16" t="s">
        <v>2</v>
      </c>
      <c r="E7" s="15" t="s">
        <v>1</v>
      </c>
      <c r="F7" s="16" t="s">
        <v>3</v>
      </c>
      <c r="G7" s="16" t="s">
        <v>4</v>
      </c>
    </row>
    <row r="8" spans="1:7" ht="23.25">
      <c r="A8" s="15"/>
      <c r="B8" s="19"/>
      <c r="C8" s="17"/>
      <c r="D8" s="89" t="s">
        <v>68</v>
      </c>
      <c r="E8" s="90"/>
      <c r="F8" s="89" t="s">
        <v>69</v>
      </c>
      <c r="G8" s="18"/>
    </row>
    <row r="9" spans="1:7" ht="75">
      <c r="A9" s="72" t="s">
        <v>54</v>
      </c>
      <c r="B9" s="73"/>
      <c r="C9" s="4"/>
      <c r="D9" s="5"/>
      <c r="E9" s="4"/>
      <c r="F9" s="5"/>
      <c r="G9" s="25">
        <f>SUM(G10:G11)</f>
        <v>17200</v>
      </c>
    </row>
    <row r="10" spans="1:7" ht="15">
      <c r="A10" s="6" t="s">
        <v>52</v>
      </c>
      <c r="B10" s="6" t="s">
        <v>42</v>
      </c>
      <c r="C10" s="7">
        <v>0.1</v>
      </c>
      <c r="D10" s="8">
        <v>6000</v>
      </c>
      <c r="E10" s="7">
        <v>0.1</v>
      </c>
      <c r="F10" s="8">
        <v>6000</v>
      </c>
      <c r="G10" s="1">
        <f>SUM(D10,F10)</f>
        <v>12000</v>
      </c>
    </row>
    <row r="11" spans="1:7" ht="15">
      <c r="A11" s="6" t="s">
        <v>63</v>
      </c>
      <c r="B11" s="9" t="s">
        <v>34</v>
      </c>
      <c r="C11" s="7">
        <v>0.1</v>
      </c>
      <c r="D11" s="8">
        <v>2600</v>
      </c>
      <c r="E11" s="7">
        <v>0.1</v>
      </c>
      <c r="F11" s="8">
        <v>2600</v>
      </c>
      <c r="G11" s="1">
        <f>SUM(D11,F11)</f>
        <v>5200</v>
      </c>
    </row>
    <row r="12" spans="1:7" ht="15">
      <c r="A12" s="6"/>
      <c r="B12" s="6"/>
      <c r="C12" s="7"/>
      <c r="D12" s="8"/>
      <c r="E12" s="7"/>
      <c r="F12" s="8"/>
      <c r="G12" s="1"/>
    </row>
    <row r="13" spans="1:7" ht="15">
      <c r="A13" s="3" t="s">
        <v>5</v>
      </c>
      <c r="B13" s="3"/>
      <c r="C13" s="10"/>
      <c r="D13" s="11"/>
      <c r="E13" s="10"/>
      <c r="F13" s="11"/>
      <c r="G13" s="26">
        <f>SUM(G14:G15)</f>
        <v>4472</v>
      </c>
    </row>
    <row r="14" spans="1:7" ht="15">
      <c r="A14" s="6" t="s">
        <v>41</v>
      </c>
      <c r="B14" s="12" t="s">
        <v>16</v>
      </c>
      <c r="C14" s="13"/>
      <c r="D14" s="8">
        <v>1560</v>
      </c>
      <c r="E14" s="13"/>
      <c r="F14" s="8">
        <v>1560</v>
      </c>
      <c r="G14" s="1">
        <f>SUM(F14,D14)</f>
        <v>3120</v>
      </c>
    </row>
    <row r="15" spans="1:7" ht="15">
      <c r="A15" s="6" t="s">
        <v>15</v>
      </c>
      <c r="B15" s="12" t="s">
        <v>16</v>
      </c>
      <c r="C15" s="13"/>
      <c r="D15" s="8">
        <v>676</v>
      </c>
      <c r="E15" s="13"/>
      <c r="F15" s="8">
        <v>676</v>
      </c>
      <c r="G15" s="1">
        <f>SUM(D15,F15)</f>
        <v>1352</v>
      </c>
    </row>
    <row r="16" spans="1:7" ht="60">
      <c r="A16" s="3" t="s">
        <v>71</v>
      </c>
      <c r="B16" s="3"/>
      <c r="C16" s="10"/>
      <c r="D16" s="11"/>
      <c r="E16" s="10"/>
      <c r="F16" s="11"/>
      <c r="G16" s="26">
        <f>SUM(G17:G19)</f>
        <v>26000</v>
      </c>
    </row>
    <row r="17" spans="1:7" ht="30">
      <c r="A17" s="6" t="s">
        <v>64</v>
      </c>
      <c r="B17" s="74" t="s">
        <v>43</v>
      </c>
      <c r="C17" s="13" t="s">
        <v>17</v>
      </c>
      <c r="D17" s="8">
        <v>9000</v>
      </c>
      <c r="E17" s="13"/>
      <c r="F17" s="8"/>
      <c r="G17" s="1">
        <f>SUM(D17,F17)</f>
        <v>9000</v>
      </c>
    </row>
    <row r="18" spans="1:7" ht="45">
      <c r="A18" s="35" t="s">
        <v>38</v>
      </c>
      <c r="B18" s="75" t="s">
        <v>44</v>
      </c>
      <c r="C18" s="32" t="s">
        <v>17</v>
      </c>
      <c r="D18" s="33">
        <v>9000</v>
      </c>
      <c r="E18" s="32"/>
      <c r="F18" s="33"/>
      <c r="G18" s="34">
        <f>SUM(D18,F18)</f>
        <v>9000</v>
      </c>
    </row>
    <row r="19" spans="1:7" ht="30">
      <c r="A19" s="35" t="s">
        <v>29</v>
      </c>
      <c r="B19" s="75" t="s">
        <v>55</v>
      </c>
      <c r="C19" s="32"/>
      <c r="D19" s="33"/>
      <c r="E19" s="36"/>
      <c r="F19" s="33">
        <v>8000</v>
      </c>
      <c r="G19" s="34">
        <f>SUM(D19,F19)</f>
        <v>8000</v>
      </c>
    </row>
    <row r="20" spans="1:7" ht="15">
      <c r="A20" s="3" t="s">
        <v>18</v>
      </c>
      <c r="B20" s="3"/>
      <c r="C20" s="10"/>
      <c r="D20" s="11"/>
      <c r="E20" s="10"/>
      <c r="F20" s="11"/>
      <c r="G20" s="26">
        <f>SUM(G21:G24)</f>
        <v>5106</v>
      </c>
    </row>
    <row r="21" spans="1:8" s="31" customFormat="1" ht="60">
      <c r="A21" s="6" t="s">
        <v>51</v>
      </c>
      <c r="B21" s="6" t="s">
        <v>60</v>
      </c>
      <c r="C21" s="13"/>
      <c r="D21" s="8">
        <f>600+502+152</f>
        <v>1254</v>
      </c>
      <c r="E21" s="53"/>
      <c r="F21" s="54"/>
      <c r="G21" s="1">
        <f>SUM(D21,F21)</f>
        <v>1254</v>
      </c>
      <c r="H21" s="29"/>
    </row>
    <row r="22" spans="1:8" s="31" customFormat="1" ht="60">
      <c r="A22" s="6" t="s">
        <v>24</v>
      </c>
      <c r="B22" s="6" t="s">
        <v>61</v>
      </c>
      <c r="C22" s="13"/>
      <c r="D22" s="8">
        <v>3656</v>
      </c>
      <c r="E22" s="13"/>
      <c r="F22" s="8"/>
      <c r="G22" s="1">
        <f>SUM(D22,F22)</f>
        <v>3656</v>
      </c>
      <c r="H22" s="29"/>
    </row>
    <row r="23" spans="1:8" s="31" customFormat="1" ht="30">
      <c r="A23" s="6" t="s">
        <v>26</v>
      </c>
      <c r="B23" s="6" t="s">
        <v>65</v>
      </c>
      <c r="C23" s="13" t="s">
        <v>62</v>
      </c>
      <c r="D23" s="8">
        <v>116</v>
      </c>
      <c r="E23" s="13"/>
      <c r="F23" s="8"/>
      <c r="G23" s="1">
        <f>SUM(D23,F23)</f>
        <v>116</v>
      </c>
      <c r="H23" s="29"/>
    </row>
    <row r="24" spans="1:7" ht="30">
      <c r="A24" s="6" t="s">
        <v>26</v>
      </c>
      <c r="B24" s="6" t="s">
        <v>66</v>
      </c>
      <c r="C24" s="13" t="s">
        <v>62</v>
      </c>
      <c r="D24" s="8">
        <v>80</v>
      </c>
      <c r="E24" s="13"/>
      <c r="F24" s="8"/>
      <c r="G24" s="1">
        <f>SUM(D24,F24)</f>
        <v>80</v>
      </c>
    </row>
    <row r="25" spans="1:7" ht="15">
      <c r="A25" s="3" t="s">
        <v>6</v>
      </c>
      <c r="B25" s="3"/>
      <c r="C25" s="10"/>
      <c r="D25" s="11"/>
      <c r="E25" s="10"/>
      <c r="F25" s="11"/>
      <c r="G25" s="26">
        <f>SUM(G26:G29)</f>
        <v>9000</v>
      </c>
    </row>
    <row r="26" spans="1:7" ht="45">
      <c r="A26" s="6" t="s">
        <v>22</v>
      </c>
      <c r="B26" s="70" t="s">
        <v>27</v>
      </c>
      <c r="C26" s="13"/>
      <c r="D26" s="8">
        <v>2700</v>
      </c>
      <c r="E26" s="13"/>
      <c r="F26" s="8"/>
      <c r="G26" s="1">
        <f>SUM(D26,F26)</f>
        <v>2700</v>
      </c>
    </row>
    <row r="27" spans="1:7" ht="30">
      <c r="A27" s="35" t="s">
        <v>23</v>
      </c>
      <c r="B27" s="76" t="s">
        <v>28</v>
      </c>
      <c r="C27" s="32"/>
      <c r="D27" s="33"/>
      <c r="E27" s="32"/>
      <c r="F27" s="33">
        <v>4800</v>
      </c>
      <c r="G27" s="34">
        <f>SUM(D27,F27)</f>
        <v>4800</v>
      </c>
    </row>
    <row r="28" spans="1:7" ht="15">
      <c r="A28" s="35" t="s">
        <v>25</v>
      </c>
      <c r="B28" s="77"/>
      <c r="C28" s="32"/>
      <c r="D28" s="33">
        <v>500</v>
      </c>
      <c r="E28" s="32"/>
      <c r="F28" s="33"/>
      <c r="G28" s="34">
        <v>500</v>
      </c>
    </row>
    <row r="29" spans="1:7" ht="15">
      <c r="A29" s="35" t="s">
        <v>21</v>
      </c>
      <c r="B29" s="75"/>
      <c r="C29" s="32"/>
      <c r="D29" s="33">
        <v>1000</v>
      </c>
      <c r="E29" s="32"/>
      <c r="F29" s="33"/>
      <c r="G29" s="34">
        <f>SUM(D29,F29)</f>
        <v>1000</v>
      </c>
    </row>
    <row r="30" spans="1:7" ht="15">
      <c r="A30" s="3" t="s">
        <v>19</v>
      </c>
      <c r="B30" s="3"/>
      <c r="C30" s="10"/>
      <c r="D30" s="11"/>
      <c r="E30" s="10"/>
      <c r="F30" s="11"/>
      <c r="G30" s="26">
        <f>SUM(G31)</f>
        <v>300</v>
      </c>
    </row>
    <row r="31" spans="1:7" ht="45">
      <c r="A31" s="6" t="s">
        <v>56</v>
      </c>
      <c r="B31" s="74" t="s">
        <v>20</v>
      </c>
      <c r="C31" s="13"/>
      <c r="D31" s="8">
        <v>100</v>
      </c>
      <c r="E31" s="13"/>
      <c r="F31" s="8">
        <v>200</v>
      </c>
      <c r="G31" s="1">
        <f>SUM(D31,F31)</f>
        <v>300</v>
      </c>
    </row>
    <row r="32" spans="1:7" ht="15">
      <c r="A32" s="3" t="s">
        <v>32</v>
      </c>
      <c r="B32" s="38"/>
      <c r="C32" s="39"/>
      <c r="D32" s="40">
        <v>0</v>
      </c>
      <c r="E32" s="39"/>
      <c r="F32" s="40">
        <v>0</v>
      </c>
      <c r="G32" s="41">
        <v>0</v>
      </c>
    </row>
    <row r="33" spans="1:7" ht="15">
      <c r="A33" s="35"/>
      <c r="B33" s="35"/>
      <c r="C33" s="32"/>
      <c r="D33" s="33"/>
      <c r="E33" s="32"/>
      <c r="F33" s="33"/>
      <c r="G33" s="34"/>
    </row>
    <row r="34" spans="1:7" ht="15">
      <c r="A34" s="2" t="s">
        <v>49</v>
      </c>
      <c r="B34" s="42"/>
      <c r="C34" s="43"/>
      <c r="D34" s="44">
        <f>SUM(D9:D33)</f>
        <v>38242</v>
      </c>
      <c r="E34" s="43"/>
      <c r="F34" s="44">
        <f>SUM(F9:F33)</f>
        <v>23836</v>
      </c>
      <c r="G34" s="45">
        <f>SUM(G32,G30,G25,G20,G9,G13,G16)</f>
        <v>62078</v>
      </c>
    </row>
    <row r="35" spans="1:7" ht="15">
      <c r="A35" s="35"/>
      <c r="B35" s="35"/>
      <c r="C35" s="32"/>
      <c r="D35" s="33"/>
      <c r="E35" s="32"/>
      <c r="F35" s="33"/>
      <c r="G35" s="34"/>
    </row>
    <row r="36" spans="1:7" ht="15">
      <c r="A36" s="2" t="s">
        <v>50</v>
      </c>
      <c r="B36" s="42"/>
      <c r="C36" s="46"/>
      <c r="D36" s="47">
        <f>(D34)*0.23</f>
        <v>8795.66</v>
      </c>
      <c r="E36" s="43"/>
      <c r="F36" s="47">
        <f>(F34)*0.23</f>
        <v>5482.280000000001</v>
      </c>
      <c r="G36" s="45">
        <f>SUM(D36,F36)</f>
        <v>14277.94</v>
      </c>
    </row>
    <row r="37" spans="1:7" ht="75">
      <c r="A37" s="6" t="s">
        <v>57</v>
      </c>
      <c r="B37" s="74"/>
      <c r="C37" s="70"/>
      <c r="D37" s="70"/>
      <c r="E37" s="70"/>
      <c r="F37" s="70"/>
      <c r="G37" s="70"/>
    </row>
    <row r="38" spans="1:7" ht="15">
      <c r="A38" s="48"/>
      <c r="B38" s="35"/>
      <c r="C38" s="49"/>
      <c r="D38" s="50"/>
      <c r="E38" s="49"/>
      <c r="F38" s="50"/>
      <c r="G38" s="51"/>
    </row>
    <row r="39" spans="1:7" ht="19.5" customHeight="1">
      <c r="A39" s="65" t="s">
        <v>30</v>
      </c>
      <c r="B39" s="114" t="s">
        <v>14</v>
      </c>
      <c r="C39" s="115"/>
      <c r="D39" s="115"/>
      <c r="E39" s="115"/>
      <c r="F39" s="116"/>
      <c r="G39" s="66">
        <f>SUM(G36,G34)</f>
        <v>76355.94</v>
      </c>
    </row>
    <row r="40" spans="1:7" ht="15">
      <c r="A40" s="67"/>
      <c r="B40" s="68"/>
      <c r="C40" s="101"/>
      <c r="D40" s="101"/>
      <c r="E40" s="101"/>
      <c r="F40" s="101"/>
      <c r="G40" s="69"/>
    </row>
    <row r="41" spans="1:7" ht="15">
      <c r="A41" s="58" t="s">
        <v>31</v>
      </c>
      <c r="B41" s="58" t="s">
        <v>7</v>
      </c>
      <c r="C41" s="102" t="s">
        <v>8</v>
      </c>
      <c r="D41" s="102"/>
      <c r="E41" s="102"/>
      <c r="F41" s="102"/>
      <c r="G41" s="27">
        <v>76356</v>
      </c>
    </row>
    <row r="42" spans="1:7" ht="15">
      <c r="A42" s="86"/>
      <c r="B42" s="59"/>
      <c r="C42" s="102" t="s">
        <v>48</v>
      </c>
      <c r="D42" s="102"/>
      <c r="E42" s="102"/>
      <c r="F42" s="102"/>
      <c r="G42" s="27">
        <v>0</v>
      </c>
    </row>
    <row r="43" spans="1:7" ht="15">
      <c r="A43" s="86"/>
      <c r="B43" s="60"/>
      <c r="C43" s="97" t="s">
        <v>12</v>
      </c>
      <c r="D43" s="97"/>
      <c r="E43" s="97"/>
      <c r="F43" s="97"/>
      <c r="G43" s="27">
        <f>SUM(G41:G42)</f>
        <v>76356</v>
      </c>
    </row>
    <row r="44" spans="1:7" ht="15">
      <c r="A44" s="86"/>
      <c r="B44" s="56"/>
      <c r="C44" s="79"/>
      <c r="D44" s="79"/>
      <c r="E44" s="79"/>
      <c r="F44" s="79"/>
      <c r="G44" s="80"/>
    </row>
    <row r="45" spans="1:7" ht="15">
      <c r="A45" s="87"/>
      <c r="B45" s="55" t="s">
        <v>36</v>
      </c>
      <c r="C45" s="103" t="s">
        <v>45</v>
      </c>
      <c r="D45" s="104"/>
      <c r="E45" s="104"/>
      <c r="F45" s="105"/>
      <c r="G45" s="20">
        <v>0</v>
      </c>
    </row>
    <row r="46" spans="1:7" ht="15" customHeight="1">
      <c r="A46" s="86"/>
      <c r="B46" s="61"/>
      <c r="C46" s="107" t="s">
        <v>13</v>
      </c>
      <c r="D46" s="108"/>
      <c r="E46" s="108"/>
      <c r="F46" s="109"/>
      <c r="G46" s="20">
        <v>0</v>
      </c>
    </row>
    <row r="47" spans="1:7" ht="15">
      <c r="A47" s="86"/>
      <c r="B47" s="62"/>
      <c r="C47" s="107" t="s">
        <v>9</v>
      </c>
      <c r="D47" s="108"/>
      <c r="E47" s="108"/>
      <c r="F47" s="109"/>
      <c r="G47" s="20">
        <v>0</v>
      </c>
    </row>
    <row r="48" spans="1:7" ht="15">
      <c r="A48" s="86"/>
      <c r="B48" s="62"/>
      <c r="C48" s="92" t="s">
        <v>46</v>
      </c>
      <c r="D48" s="93"/>
      <c r="E48" s="93"/>
      <c r="F48" s="94"/>
      <c r="G48" s="64">
        <v>0</v>
      </c>
    </row>
    <row r="49" spans="1:7" ht="15">
      <c r="A49" s="86"/>
      <c r="B49" s="63"/>
      <c r="C49" s="97" t="s">
        <v>47</v>
      </c>
      <c r="D49" s="97"/>
      <c r="E49" s="97"/>
      <c r="F49" s="97"/>
      <c r="G49" s="21">
        <f>SUM(G45:G48)</f>
        <v>0</v>
      </c>
    </row>
    <row r="50" spans="1:7" ht="15">
      <c r="A50" s="86"/>
      <c r="B50" s="81"/>
      <c r="C50" s="78"/>
      <c r="D50" s="78"/>
      <c r="E50" s="78"/>
      <c r="F50" s="78"/>
      <c r="G50" s="82"/>
    </row>
    <row r="51" spans="1:7" ht="18.75">
      <c r="A51" s="22" t="s">
        <v>33</v>
      </c>
      <c r="B51" s="23"/>
      <c r="C51" s="98"/>
      <c r="D51" s="99"/>
      <c r="E51" s="99"/>
      <c r="F51" s="100"/>
      <c r="G51" s="27">
        <v>76356</v>
      </c>
    </row>
    <row r="52" spans="1:7" ht="15" customHeight="1">
      <c r="A52" s="110" t="s">
        <v>58</v>
      </c>
      <c r="B52" s="110"/>
      <c r="C52" s="110"/>
      <c r="D52" s="110"/>
      <c r="E52" s="110"/>
      <c r="F52" s="110"/>
      <c r="G52" s="110"/>
    </row>
    <row r="53" spans="1:7" ht="15">
      <c r="A53" s="37"/>
      <c r="B53" s="37"/>
      <c r="C53" s="37"/>
      <c r="D53" s="37"/>
      <c r="E53" s="57"/>
      <c r="F53" s="57"/>
      <c r="G53" s="57"/>
    </row>
    <row r="54" spans="1:7" ht="15">
      <c r="A54" s="95" t="s">
        <v>59</v>
      </c>
      <c r="B54" s="95"/>
      <c r="C54" s="95"/>
      <c r="D54" s="95"/>
      <c r="E54" s="83"/>
      <c r="F54" s="84"/>
      <c r="G54" s="85"/>
    </row>
    <row r="55" spans="1:7" ht="5.25" customHeight="1">
      <c r="A55" s="52"/>
      <c r="B55" s="52"/>
      <c r="C55" s="52"/>
      <c r="D55" s="52"/>
      <c r="E55" s="78"/>
      <c r="F55" s="78"/>
      <c r="G55" s="78"/>
    </row>
    <row r="56" spans="1:7" ht="110.25" customHeight="1">
      <c r="A56" s="106" t="s">
        <v>40</v>
      </c>
      <c r="B56" s="106"/>
      <c r="C56" s="106"/>
      <c r="D56" s="106"/>
      <c r="E56" s="106"/>
      <c r="F56" s="106"/>
      <c r="G56" s="106"/>
    </row>
  </sheetData>
  <sheetProtection formatCells="0" formatColumns="0" formatRows="0" insertColumns="0" insertRows="0" deleteColumns="0" deleteRows="0"/>
  <mergeCells count="20">
    <mergeCell ref="A56:G56"/>
    <mergeCell ref="C46:F46"/>
    <mergeCell ref="C47:F47"/>
    <mergeCell ref="C43:F43"/>
    <mergeCell ref="A52:G52"/>
    <mergeCell ref="G1:G2"/>
    <mergeCell ref="D4:F4"/>
    <mergeCell ref="D5:F5"/>
    <mergeCell ref="D6:F6"/>
    <mergeCell ref="B39:F39"/>
    <mergeCell ref="A1:C5"/>
    <mergeCell ref="C48:F48"/>
    <mergeCell ref="A54:D54"/>
    <mergeCell ref="D1:F3"/>
    <mergeCell ref="C49:F49"/>
    <mergeCell ref="C51:F51"/>
    <mergeCell ref="C40:F40"/>
    <mergeCell ref="C41:F41"/>
    <mergeCell ref="C42:F42"/>
    <mergeCell ref="C45:F45"/>
  </mergeCells>
  <printOptions gridLines="1"/>
  <pageMargins left="0.7" right="0.7" top="0.75" bottom="0.75" header="0.3" footer="0.3"/>
  <pageSetup fitToHeight="1" fitToWidth="1" horizontalDpi="600" verticalDpi="600" orientation="portrait"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Murphy, Richard</dc:creator>
  <cp:keywords/>
  <dc:description/>
  <cp:lastModifiedBy>Di Taranto, Nicholas</cp:lastModifiedBy>
  <cp:lastPrinted>2019-05-15T19:22:10Z</cp:lastPrinted>
  <dcterms:created xsi:type="dcterms:W3CDTF">2011-09-30T11:59:27Z</dcterms:created>
  <dcterms:modified xsi:type="dcterms:W3CDTF">2019-06-17T12:07:38Z</dcterms:modified>
  <cp:category/>
  <cp:version/>
  <cp:contentType/>
  <cp:contentStatus/>
</cp:coreProperties>
</file>